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3920" windowHeight="987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<sst xmlns="http://schemas.openxmlformats.org/spreadsheetml/2006/main" count="314" uniqueCount="124">
  <si>
    <t>Жилищно-коммунальное хозяйство</t>
  </si>
  <si>
    <t>0500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</si>
  <si>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</si>
  <si>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</si>
  <si>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</si>
  <si>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</si>
  <si>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</si>
  <si>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Культура, кинематография</t>
  </si>
  <si>
    <t>8800000</t>
  </si>
  <si>
    <t>8810000</t>
  </si>
  <si>
    <t>8819022</t>
  </si>
  <si>
    <t>8819021</t>
  </si>
  <si>
    <t>8817514</t>
  </si>
  <si>
    <t>8815118</t>
  </si>
  <si>
    <t>0129509</t>
  </si>
  <si>
    <t>Благоустройство</t>
  </si>
  <si>
    <t>0503</t>
  </si>
  <si>
    <t>0219061</t>
  </si>
  <si>
    <t>200</t>
  </si>
  <si>
    <t>240</t>
  </si>
  <si>
    <t>Иные закупки товаров, работ и услуг для обеспечения государствееных (муниципальных) нужд</t>
  </si>
  <si>
    <t>Национальная оборона</t>
  </si>
  <si>
    <t>0200</t>
  </si>
  <si>
    <t>Мобилизационная и вневойсковая подготовка</t>
  </si>
  <si>
    <t>0203</t>
  </si>
  <si>
    <t>Другие общегосударственные вопросы</t>
  </si>
  <si>
    <t>0113</t>
  </si>
  <si>
    <t>0800</t>
  </si>
  <si>
    <t>Культура</t>
  </si>
  <si>
    <t>0801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</si>
  <si>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</si>
  <si>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</si>
  <si>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Национальная экономика</t>
  </si>
  <si>
    <t>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</si>
  <si>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</si>
  <si>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</si>
  <si>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№ строки</t>
  </si>
  <si>
    <t>Наименование главных распорядителей и наименование показателей бюджетной классификации</t>
  </si>
  <si>
    <t>Раздел-подраздел</t>
  </si>
  <si>
    <t>Целевая статья</t>
  </si>
  <si>
    <t>Вид расходов</t>
  </si>
  <si>
    <t>1</t>
  </si>
  <si>
    <t>3</t>
  </si>
  <si>
    <t>4</t>
  </si>
  <si>
    <t>5</t>
  </si>
  <si>
    <t>6</t>
  </si>
  <si>
    <t/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</si>
  <si>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</si>
  <si>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</si>
  <si>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</si>
  <si>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</si>
  <si>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0100000</t>
  </si>
  <si>
    <t>0110000</t>
  </si>
  <si>
    <t>0200000</t>
  </si>
  <si>
    <t>600</t>
  </si>
  <si>
    <t>Субсидии бюджетным учреждениям</t>
  </si>
  <si>
    <t>610</t>
  </si>
  <si>
    <t>0390000</t>
  </si>
  <si>
    <t>0120000</t>
  </si>
  <si>
    <t>0300000</t>
  </si>
  <si>
    <t>Дорожное хозяйство (дорожные фонды)</t>
  </si>
  <si>
    <t>0409</t>
  </si>
  <si>
    <t>Осуществление государственных полномочий по созданию и обеспечению деятельности административных комиссий</t>
  </si>
  <si>
    <t>Иные закупки товаров, работ и услуг для обеспечения государственных (муниципальных) нужд</t>
  </si>
  <si>
    <t>Подпрограмма "Дороги общего пользования местного значения"</t>
  </si>
  <si>
    <t>Подпрограмма "Благоустройство"</t>
  </si>
  <si>
    <t>0119402</t>
  </si>
  <si>
    <t>Содержание и обслуживание уличных сетей электроснабжения</t>
  </si>
  <si>
    <t>Предоставление субсидий муниципальным бюджетным учреждениям культуры на выполнение муниципального задания</t>
  </si>
  <si>
    <t>0127508</t>
  </si>
  <si>
    <t>0310</t>
  </si>
  <si>
    <t>0399026</t>
  </si>
  <si>
    <t>Администрация Поваренкинского сельсовета</t>
  </si>
  <si>
    <t xml:space="preserve">Непрограммные расходы Администрации Поваренкинского сельсовета Тюхтетского района Красноярского края </t>
  </si>
  <si>
    <t>Функционирование Администрации Поваренкинского сельсовета Тюхтетского района Красноярского края</t>
  </si>
  <si>
    <t>Глава муниципального образования в рамках непрограммных расходов Администрации Поваренкинского сельсовета Тюхтетского района Красноярского края</t>
  </si>
  <si>
    <t>Руководство и управление в сфере установленных функций органов  местного самоуправления в рамках непрограммных расходов Администрации Поваренкинского сельсовета Тюхтетского района Красноярского края</t>
  </si>
  <si>
    <t>Функционирование Администрации Поваренкинского сельсоветаТюхтетского района Красноярского края</t>
  </si>
  <si>
    <t xml:space="preserve">Муниципальная программа Администрации Поваренкинского сельсовета Тюхтетского района Красноярского края "Развитие культуры на территории Поваренкинского сельсовета Тюхтетского района Красноярского края на 2014-2016 годы" </t>
  </si>
  <si>
    <t>Обеспечение деятельности (оказание услуг) подведомственных учреждений в рамках мероприятия "Поддержка искусства и народного творчества" муниципальной программы "Развитие культуры на территории Поваренкинского сельсовета Тюхтетского района Красноярского края на 2014-2016 года"</t>
  </si>
  <si>
    <t>Муниципальная программа Администрации Поваренкинского сельсовета Тюхтетского района Красноярского края «Реформирование и модернизация жилищно- коммунального хозяйства и повышение энергетической эффективности на территории Поваренкинского сельсовета»</t>
  </si>
  <si>
    <t>Расходы, связанные с содержанием автомобильных дорог общего пользования местного значения в рамках подпрограммы "Дороги общего пользования местного значения" муниципальной программы "Реформирование и модернизация жилищно-коммунального хозяйства и повышение энергетической эффективности на территории Поваренкинского сельсовета"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</si>
  <si>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"Дороги общего пользования местного значения" муниципальной программы "Реформирование и модернизация жилищно- коммунального хозяйства и повышение энергетической эффективности на территории администрации Поваренкинского сельсовета Тюхтетского района Красноярского края на 2014-2016 годы"</t>
  </si>
  <si>
    <t>Муниципальная программа Администрации Поваренкинского сельсовета Тюхтетского района Красноярского края «Реформирование и модернизация жилищно- коммунального хозяйства и повышение энергетической эффективности на территории администрации Поваренкинского сельсовета Тюхтетского района Красноярского края на 2014-2016 годы»</t>
  </si>
  <si>
    <t>Непрограммные расходы Администрации Поваренкинского сельсовета Тюхтетского района Красноярского края</t>
  </si>
  <si>
    <t>Субвенции бюджетам муниципальных образований на осуществление первичного воинского учета на территориях, где отсутствуют военные комиссариаты в рамках непрограммных расходов Администрации Поваренкинского сельсовета Тюхтетского района Красноярского края</t>
  </si>
  <si>
    <t>0309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</si>
  <si>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</si>
  <si>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</si>
  <si>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местного самоуправления в рамках непраграммных расходов представительного органа власти</t>
  </si>
  <si>
    <t>8819023</t>
  </si>
  <si>
    <t>Непраграммные расходы представительного органа власти</t>
  </si>
  <si>
    <t>Закупка товаров, работ и услуг государственных (муниципальных) нужд</t>
  </si>
  <si>
    <t>Защита населения и территории Поваренкинского сельсовета от чрезвычайных ситуаций природного и техногенного характера, гражданская оборона</t>
  </si>
  <si>
    <t>0119404</t>
  </si>
  <si>
    <t>Прочее благоустройство</t>
  </si>
  <si>
    <t>на 2014 год</t>
  </si>
  <si>
    <t>800</t>
  </si>
  <si>
    <t>852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</si>
  <si>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</t>
  </si>
  <si>
    <t>0211021</t>
  </si>
  <si>
    <t>0129508</t>
  </si>
  <si>
    <t>Софинансирование 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"Дороги общего пользования местного значения" муниципальной программы "Реформирование и модернизация жилищно- коммунального хозяйства и повышение энергетической эффективности на территории администрации Поваренкинского сельсовета Тюхтетского района Красноярского края на 2014-2016 годы"</t>
  </si>
  <si>
    <t>к  решению Поваренкинского сельского Совета</t>
  </si>
  <si>
    <t>Код ведомства</t>
  </si>
  <si>
    <t>2</t>
  </si>
  <si>
    <t>ведомства</t>
  </si>
  <si>
    <t>410</t>
  </si>
  <si>
    <t>Субсидия бюджетам муниципальных образований на реализацию мероприятий по благоустройству поселений и городских округов, в связи с достижением наилучших показателей по благоустройству в рамках подпрограммы "Поддержка муниципальных проектов и мероприятий по благоустройству территорий" государственной программы Красноярского края "Содействие развитию местного самоуправления"</t>
  </si>
  <si>
    <t>0117742</t>
  </si>
  <si>
    <t>Софинансирование расходов бюджета муниципальных образований на реализацию мероприятий по благоустройству поселений и городских округов, в связи с достижением наилучших показателей по благоустройству в рамках подпрограммы "Поддержка муниципальных проектов и мероприятий по благоустройству территорий" государственной программы красноярского края "Содействие развитию местного самоуправления"</t>
  </si>
  <si>
    <t>0119742</t>
  </si>
  <si>
    <t>Субсидии бюджетам муниципальных образований края на частичное финансирование (возмещение) расходов на повышение минимальных размеров окладов, ставок заработной платы работников бюджетной сферы края, которым предоставляется региональная выплата, с 1 октября 2014 года на 10 процентов.</t>
  </si>
  <si>
    <t>0211022</t>
  </si>
  <si>
    <t>Приложение № 4</t>
  </si>
  <si>
    <t>Утверждено решением</t>
  </si>
  <si>
    <t>Уточненный план</t>
  </si>
  <si>
    <t>Исполнено</t>
  </si>
  <si>
    <t>% исполнения</t>
  </si>
  <si>
    <t>7</t>
  </si>
  <si>
    <t>8</t>
  </si>
  <si>
    <t>9</t>
  </si>
  <si>
    <t>Ведомственная структура расходов бюджета Поваренкинского сельского Совета</t>
  </si>
  <si>
    <t>от  30.04.2015 г.  № 21-138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</si>
</sst>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justify"/>
    </xf>
    <xf numFmtId="0" fontId="0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center" vertical="justify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justify"/>
    </xf>
    <xf numFmtId="0" fontId="1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vertical="top" wrapText="1"/>
    </xf>
    <xf numFmtId="0" fontId="2" fillId="34" borderId="10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34" borderId="11" xfId="0" applyFill="1" applyBorder="1" applyAlignment="1">
      <alignment horizontal="left"/>
    </xf>
    <xf numFmtId="0" fontId="0" fillId="0" borderId="12" xfId="0" applyBorder="1" applyAlignment="1">
      <alignment/>
    </xf>
    <xf numFmtId="0" fontId="2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164" fontId="2" fillId="0" borderId="0" xfId="0" applyNumberFormat="1" applyFont="1" applyFill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top" wrapText="1"/>
    </xf>
    <xf numFmtId="0" fontId="2" fillId="34" borderId="11" xfId="0" applyNumberFormat="1" applyFont="1" applyFill="1" applyBorder="1" applyAlignment="1">
      <alignment vertical="top" wrapText="1"/>
    </xf>
    <xf numFmtId="0" fontId="2" fillId="34" borderId="11" xfId="0" applyNumberFormat="1" applyFont="1" applyFill="1" applyBorder="1" applyAlignment="1">
      <alignment horizontal="center" vertical="top" wrapText="1"/>
    </xf>
    <xf numFmtId="2" fontId="1" fillId="34" borderId="10" xfId="0" applyNumberFormat="1" applyFont="1" applyFill="1" applyBorder="1" applyAlignment="1">
      <alignment wrapText="1"/>
    </xf>
    <xf numFmtId="2" fontId="2" fillId="34" borderId="10" xfId="0" applyNumberFormat="1" applyFont="1" applyFill="1" applyBorder="1" applyAlignment="1">
      <alignment wrapText="1"/>
    </xf>
    <xf numFmtId="2" fontId="1" fillId="34" borderId="10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34" borderId="14" xfId="0" applyFont="1" applyFill="1" applyBorder="1" applyAlignment="1">
      <alignment horizontal="left" vertical="justify"/>
    </xf>
    <xf numFmtId="0" fontId="0" fillId="34" borderId="11" xfId="0" applyFill="1" applyBorder="1" applyAlignment="1">
      <alignment horizontal="left"/>
    </xf>
    <xf numFmtId="0" fontId="2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104"/>
  <sheetViews>
    <sheetView tabSelected="1" zoomScalePageLayoutView="0" workbookViewId="0" topLeftCell="C1">
      <selection activeCell="D6" sqref="D6:K6"/>
    </sheetView>
  </sheetViews>
  <sheetFormatPr defaultColWidth="9.00390625" defaultRowHeight="12.75"/>
  <cols>
    <col min="1" max="1" width="7.375" style="1" customWidth="1"/>
    <col min="2" max="2" width="71.75390625" style="2" customWidth="1"/>
    <col min="3" max="3" width="9.875" style="2" customWidth="1"/>
    <col min="4" max="4" width="12.375" style="3" customWidth="1"/>
    <col min="5" max="5" width="10.125" style="3" customWidth="1"/>
    <col min="6" max="6" width="10.00390625" style="3" customWidth="1"/>
    <col min="7" max="7" width="13.75390625" style="3" customWidth="1"/>
    <col min="8" max="8" width="13.875" style="3" customWidth="1"/>
    <col min="9" max="9" width="14.625" style="3" customWidth="1"/>
    <col min="10" max="10" width="16.625" style="1" customWidth="1"/>
    <col min="11" max="11" width="9.125" style="8" customWidth="1"/>
    <col min="12" max="16384" width="9.125" style="1" customWidth="1"/>
  </cols>
  <sheetData>
    <row r="1" spans="4:11" ht="15.75">
      <c r="D1" s="7"/>
      <c r="E1" s="7"/>
      <c r="F1" s="7" t="s">
        <v>114</v>
      </c>
      <c r="G1" s="7"/>
      <c r="H1" s="7"/>
      <c r="I1" s="7"/>
      <c r="J1" s="7"/>
      <c r="K1" s="29"/>
    </row>
    <row r="2" spans="4:11" ht="15.75">
      <c r="D2" s="51" t="s">
        <v>103</v>
      </c>
      <c r="E2" s="51"/>
      <c r="F2" s="51"/>
      <c r="G2" s="51"/>
      <c r="H2" s="51"/>
      <c r="I2" s="51"/>
      <c r="J2" s="51"/>
      <c r="K2" s="51"/>
    </row>
    <row r="3" spans="4:11" ht="15.75">
      <c r="D3" s="7"/>
      <c r="E3" s="7"/>
      <c r="F3" s="51" t="s">
        <v>123</v>
      </c>
      <c r="G3" s="51"/>
      <c r="H3" s="51"/>
      <c r="I3" s="51"/>
      <c r="J3" s="51"/>
      <c r="K3" s="51"/>
    </row>
    <row r="4" spans="10:11" ht="12.75">
      <c r="J4" s="3"/>
      <c r="K4" s="1"/>
    </row>
    <row r="5" spans="4:11" ht="15.75">
      <c r="D5" s="7"/>
      <c r="E5" s="7"/>
      <c r="F5" s="7"/>
      <c r="G5" s="7"/>
      <c r="H5" s="7"/>
      <c r="I5" s="7"/>
      <c r="J5" s="7"/>
      <c r="K5" s="29"/>
    </row>
    <row r="6" spans="4:11" ht="15" customHeight="1">
      <c r="D6" s="51"/>
      <c r="E6" s="51"/>
      <c r="F6" s="51"/>
      <c r="G6" s="51"/>
      <c r="H6" s="51"/>
      <c r="I6" s="51"/>
      <c r="J6" s="51"/>
      <c r="K6" s="51"/>
    </row>
    <row r="7" spans="4:11" ht="15.75" customHeight="1" hidden="1">
      <c r="D7" s="7"/>
      <c r="E7" s="7"/>
      <c r="F7" s="52"/>
      <c r="G7" s="52"/>
      <c r="H7" s="52"/>
      <c r="I7" s="52"/>
      <c r="J7" s="52"/>
      <c r="K7" s="52"/>
    </row>
    <row r="8" spans="4:11" ht="15.75" customHeight="1">
      <c r="D8" s="7"/>
      <c r="E8" s="7"/>
      <c r="F8" s="51"/>
      <c r="G8" s="51"/>
      <c r="H8" s="51"/>
      <c r="I8" s="51"/>
      <c r="J8" s="51"/>
      <c r="K8" s="51"/>
    </row>
    <row r="9" spans="1:11" ht="14.25" customHeight="1">
      <c r="A9" s="30"/>
      <c r="B9" s="31"/>
      <c r="C9" s="31"/>
      <c r="D9" s="32"/>
      <c r="E9" s="25"/>
      <c r="F9" s="32"/>
      <c r="G9" s="32"/>
      <c r="H9" s="32"/>
      <c r="I9" s="32"/>
      <c r="J9" s="32"/>
      <c r="K9" s="30"/>
    </row>
    <row r="10" spans="1:11" s="5" customFormat="1" ht="20.25" customHeight="1" hidden="1">
      <c r="A10" s="12"/>
      <c r="B10" s="12"/>
      <c r="C10" s="12"/>
      <c r="D10" s="33"/>
      <c r="F10" s="25"/>
      <c r="G10" s="25"/>
      <c r="H10" s="25"/>
      <c r="I10" s="25"/>
      <c r="J10" s="25"/>
      <c r="K10" s="34"/>
    </row>
    <row r="11" spans="1:11" s="5" customFormat="1" ht="15.75">
      <c r="A11" s="53" t="s">
        <v>122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</row>
    <row r="12" spans="1:11" s="5" customFormat="1" ht="15.75">
      <c r="A12" s="54" t="s">
        <v>96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2:11" s="5" customFormat="1" ht="15.75"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0" ht="15.75" customHeight="1">
      <c r="A14" s="47" t="s">
        <v>36</v>
      </c>
      <c r="B14" s="49" t="s">
        <v>37</v>
      </c>
      <c r="C14" s="28" t="s">
        <v>104</v>
      </c>
      <c r="D14" s="43" t="s">
        <v>38</v>
      </c>
      <c r="E14" s="43" t="s">
        <v>39</v>
      </c>
      <c r="F14" s="43" t="s">
        <v>40</v>
      </c>
      <c r="G14" s="43" t="s">
        <v>115</v>
      </c>
      <c r="H14" s="43" t="s">
        <v>116</v>
      </c>
      <c r="I14" s="43" t="s">
        <v>117</v>
      </c>
      <c r="J14" s="50" t="s">
        <v>118</v>
      </c>
    </row>
    <row r="15" spans="1:10" ht="32.25" customHeight="1">
      <c r="A15" s="48"/>
      <c r="B15" s="48"/>
      <c r="C15" s="27" t="s">
        <v>106</v>
      </c>
      <c r="D15" s="44"/>
      <c r="E15" s="44"/>
      <c r="F15" s="44"/>
      <c r="G15" s="44"/>
      <c r="H15" s="44"/>
      <c r="I15" s="44"/>
      <c r="J15" s="44"/>
    </row>
    <row r="16" spans="1:10" ht="15.75">
      <c r="A16" s="9"/>
      <c r="B16" s="4" t="s">
        <v>41</v>
      </c>
      <c r="C16" s="4" t="s">
        <v>105</v>
      </c>
      <c r="D16" s="4" t="s">
        <v>42</v>
      </c>
      <c r="E16" s="4" t="s">
        <v>43</v>
      </c>
      <c r="F16" s="4" t="s">
        <v>44</v>
      </c>
      <c r="G16" s="4" t="s">
        <v>45</v>
      </c>
      <c r="H16" s="4" t="s">
        <v>119</v>
      </c>
      <c r="I16" s="4" t="s">
        <v>120</v>
      </c>
      <c r="J16" s="4" t="s">
        <v>121</v>
      </c>
    </row>
    <row r="17" spans="1:201" s="10" customFormat="1" ht="18" customHeight="1">
      <c r="A17" s="13">
        <v>1</v>
      </c>
      <c r="B17" s="14" t="s">
        <v>72</v>
      </c>
      <c r="C17" s="15" t="s">
        <v>107</v>
      </c>
      <c r="D17" s="15"/>
      <c r="E17" s="15"/>
      <c r="F17" s="15"/>
      <c r="G17" s="40">
        <f>G19+G25+G30+G35+G45</f>
        <v>1710015</v>
      </c>
      <c r="H17" s="40">
        <f>H19+H25+H35+H45</f>
        <v>1749173.68</v>
      </c>
      <c r="I17" s="40">
        <f>I19+I25+I35+I45</f>
        <v>1742794.4400000002</v>
      </c>
      <c r="J17" s="40">
        <f>I17*100/H17</f>
        <v>99.63529979481514</v>
      </c>
      <c r="K17" s="8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</row>
    <row r="18" spans="1:201" s="10" customFormat="1" ht="15.75">
      <c r="A18" s="16">
        <f>A17+1</f>
        <v>2</v>
      </c>
      <c r="B18" s="17" t="s">
        <v>47</v>
      </c>
      <c r="C18" s="35">
        <v>410</v>
      </c>
      <c r="D18" s="15" t="s">
        <v>48</v>
      </c>
      <c r="E18" s="18"/>
      <c r="F18" s="18"/>
      <c r="G18" s="41">
        <f>G17</f>
        <v>1710015</v>
      </c>
      <c r="H18" s="41">
        <f>H17</f>
        <v>1749173.68</v>
      </c>
      <c r="I18" s="41">
        <f>I17</f>
        <v>1742794.4400000002</v>
      </c>
      <c r="J18" s="41">
        <f>J17</f>
        <v>99.63529979481514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</row>
    <row r="19" spans="1:10" ht="34.5" customHeight="1">
      <c r="A19" s="16">
        <v>3</v>
      </c>
      <c r="B19" s="19" t="s">
        <v>30</v>
      </c>
      <c r="C19" s="36">
        <v>410</v>
      </c>
      <c r="D19" s="21" t="s">
        <v>31</v>
      </c>
      <c r="E19" s="21" t="s">
        <v>46</v>
      </c>
      <c r="F19" s="21" t="s">
        <v>46</v>
      </c>
      <c r="G19" s="41">
        <v>476657</v>
      </c>
      <c r="H19" s="41">
        <v>457953.47</v>
      </c>
      <c r="I19" s="41">
        <v>457953.47</v>
      </c>
      <c r="J19" s="41">
        <f>I19*100/H19</f>
        <v>100</v>
      </c>
    </row>
    <row r="20" spans="1:10" ht="36.75" customHeight="1">
      <c r="A20" s="16">
        <f>A19+1</f>
        <v>4</v>
      </c>
      <c r="B20" s="19" t="s">
        <v>73</v>
      </c>
      <c r="C20" s="36">
        <v>410</v>
      </c>
      <c r="D20" s="21" t="s">
        <v>31</v>
      </c>
      <c r="E20" s="21" t="s">
        <v>8</v>
      </c>
      <c r="F20" s="21" t="s">
        <v>46</v>
      </c>
      <c r="G20" s="41">
        <f aca="true" t="shared" si="0" ref="G20:J24">G19</f>
        <v>476657</v>
      </c>
      <c r="H20" s="41">
        <f t="shared" si="0"/>
        <v>457953.47</v>
      </c>
      <c r="I20" s="41">
        <f t="shared" si="0"/>
        <v>457953.47</v>
      </c>
      <c r="J20" s="41">
        <f t="shared" si="0"/>
        <v>100</v>
      </c>
    </row>
    <row r="21" spans="1:10" ht="36" customHeight="1">
      <c r="A21" s="16">
        <v>5</v>
      </c>
      <c r="B21" s="19" t="s">
        <v>74</v>
      </c>
      <c r="C21" s="36">
        <v>410</v>
      </c>
      <c r="D21" s="21" t="s">
        <v>31</v>
      </c>
      <c r="E21" s="21" t="s">
        <v>9</v>
      </c>
      <c r="F21" s="21"/>
      <c r="G21" s="41">
        <f t="shared" si="0"/>
        <v>476657</v>
      </c>
      <c r="H21" s="41">
        <f t="shared" si="0"/>
        <v>457953.47</v>
      </c>
      <c r="I21" s="41">
        <f t="shared" si="0"/>
        <v>457953.47</v>
      </c>
      <c r="J21" s="41">
        <f t="shared" si="0"/>
        <v>100</v>
      </c>
    </row>
    <row r="22" spans="1:10" ht="45.75" customHeight="1">
      <c r="A22" s="16">
        <v>6</v>
      </c>
      <c r="B22" s="19" t="s">
        <v>75</v>
      </c>
      <c r="C22" s="36">
        <v>410</v>
      </c>
      <c r="D22" s="21" t="s">
        <v>31</v>
      </c>
      <c r="E22" s="21" t="s">
        <v>10</v>
      </c>
      <c r="F22" s="21"/>
      <c r="G22" s="41">
        <f t="shared" si="0"/>
        <v>476657</v>
      </c>
      <c r="H22" s="41">
        <f t="shared" si="0"/>
        <v>457953.47</v>
      </c>
      <c r="I22" s="41">
        <f t="shared" si="0"/>
        <v>457953.47</v>
      </c>
      <c r="J22" s="41">
        <f t="shared" si="0"/>
        <v>100</v>
      </c>
    </row>
    <row r="23" spans="1:10" ht="60.75" customHeight="1">
      <c r="A23" s="16">
        <v>7</v>
      </c>
      <c r="B23" s="22" t="s">
        <v>2</v>
      </c>
      <c r="C23" s="37">
        <v>410</v>
      </c>
      <c r="D23" s="21" t="s">
        <v>31</v>
      </c>
      <c r="E23" s="21" t="s">
        <v>10</v>
      </c>
      <c r="F23" s="21" t="s">
        <v>3</v>
      </c>
      <c r="G23" s="41">
        <f t="shared" si="0"/>
        <v>476657</v>
      </c>
      <c r="H23" s="41">
        <f t="shared" si="0"/>
        <v>457953.47</v>
      </c>
      <c r="I23" s="41">
        <f t="shared" si="0"/>
        <v>457953.47</v>
      </c>
      <c r="J23" s="41">
        <f t="shared" si="0"/>
        <v>100</v>
      </c>
    </row>
    <row r="24" spans="1:10" ht="29.25" customHeight="1">
      <c r="A24" s="16">
        <v>8</v>
      </c>
      <c r="B24" s="22" t="s">
        <v>4</v>
      </c>
      <c r="C24" s="37">
        <v>410</v>
      </c>
      <c r="D24" s="21" t="s">
        <v>31</v>
      </c>
      <c r="E24" s="21" t="s">
        <v>10</v>
      </c>
      <c r="F24" s="21" t="s">
        <v>5</v>
      </c>
      <c r="G24" s="41">
        <f t="shared" si="0"/>
        <v>476657</v>
      </c>
      <c r="H24" s="41">
        <f t="shared" si="0"/>
        <v>457953.47</v>
      </c>
      <c r="I24" s="41">
        <f t="shared" si="0"/>
        <v>457953.47</v>
      </c>
      <c r="J24" s="41">
        <f t="shared" si="0"/>
        <v>100</v>
      </c>
    </row>
    <row r="25" spans="1:10" ht="45" customHeight="1" hidden="1">
      <c r="A25" s="16">
        <v>9</v>
      </c>
      <c r="B25" s="22" t="s">
        <v>87</v>
      </c>
      <c r="C25" s="37">
        <v>410</v>
      </c>
      <c r="D25" s="21" t="s">
        <v>88</v>
      </c>
      <c r="E25" s="21"/>
      <c r="F25" s="21"/>
      <c r="G25" s="41">
        <v>0</v>
      </c>
      <c r="H25" s="41">
        <v>0</v>
      </c>
      <c r="I25" s="41">
        <v>0</v>
      </c>
      <c r="J25" s="41">
        <v>0</v>
      </c>
    </row>
    <row r="26" spans="1:10" ht="15.75" customHeight="1" hidden="1">
      <c r="A26" s="16">
        <v>10</v>
      </c>
      <c r="B26" s="22" t="s">
        <v>91</v>
      </c>
      <c r="C26" s="37">
        <v>410</v>
      </c>
      <c r="D26" s="21" t="s">
        <v>88</v>
      </c>
      <c r="E26" s="21" t="s">
        <v>8</v>
      </c>
      <c r="F26" s="21"/>
      <c r="G26" s="41">
        <v>0</v>
      </c>
      <c r="H26" s="41">
        <v>0</v>
      </c>
      <c r="I26" s="41">
        <v>0</v>
      </c>
      <c r="J26" s="41">
        <v>0</v>
      </c>
    </row>
    <row r="27" spans="1:10" ht="46.5" customHeight="1" hidden="1">
      <c r="A27" s="16">
        <v>11</v>
      </c>
      <c r="B27" s="22" t="s">
        <v>89</v>
      </c>
      <c r="C27" s="37">
        <v>410</v>
      </c>
      <c r="D27" s="21" t="s">
        <v>88</v>
      </c>
      <c r="E27" s="21" t="s">
        <v>90</v>
      </c>
      <c r="F27" s="21"/>
      <c r="G27" s="41">
        <v>0</v>
      </c>
      <c r="H27" s="41">
        <v>0</v>
      </c>
      <c r="I27" s="41">
        <v>0</v>
      </c>
      <c r="J27" s="41">
        <v>0</v>
      </c>
    </row>
    <row r="28" spans="1:10" ht="15.75" customHeight="1" hidden="1">
      <c r="A28" s="16">
        <v>12</v>
      </c>
      <c r="B28" s="22" t="s">
        <v>92</v>
      </c>
      <c r="C28" s="37">
        <v>410</v>
      </c>
      <c r="D28" s="21" t="s">
        <v>88</v>
      </c>
      <c r="E28" s="21" t="s">
        <v>90</v>
      </c>
      <c r="F28" s="21" t="s">
        <v>18</v>
      </c>
      <c r="G28" s="41">
        <v>0</v>
      </c>
      <c r="H28" s="41">
        <v>0</v>
      </c>
      <c r="I28" s="41">
        <v>0</v>
      </c>
      <c r="J28" s="41">
        <v>0</v>
      </c>
    </row>
    <row r="29" spans="1:10" ht="30" customHeight="1" hidden="1">
      <c r="A29" s="16">
        <v>13</v>
      </c>
      <c r="B29" s="22" t="s">
        <v>63</v>
      </c>
      <c r="C29" s="37">
        <v>410</v>
      </c>
      <c r="D29" s="21" t="s">
        <v>88</v>
      </c>
      <c r="E29" s="21" t="s">
        <v>90</v>
      </c>
      <c r="F29" s="21" t="s">
        <v>19</v>
      </c>
      <c r="G29" s="41">
        <v>0</v>
      </c>
      <c r="H29" s="41">
        <v>0</v>
      </c>
      <c r="I29" s="41">
        <v>0</v>
      </c>
      <c r="J29" s="41">
        <v>0</v>
      </c>
    </row>
    <row r="30" spans="1:10" ht="30" customHeight="1">
      <c r="A30" s="16">
        <v>9</v>
      </c>
      <c r="B30" s="22" t="s">
        <v>87</v>
      </c>
      <c r="C30" s="37">
        <v>410</v>
      </c>
      <c r="D30" s="21" t="s">
        <v>88</v>
      </c>
      <c r="E30" s="21"/>
      <c r="F30" s="21"/>
      <c r="G30" s="41">
        <v>1000</v>
      </c>
      <c r="H30" s="41"/>
      <c r="I30" s="41"/>
      <c r="J30" s="41"/>
    </row>
    <row r="31" spans="1:10" ht="30" customHeight="1">
      <c r="A31" s="16">
        <v>10</v>
      </c>
      <c r="B31" s="22" t="s">
        <v>91</v>
      </c>
      <c r="C31" s="37">
        <v>410</v>
      </c>
      <c r="D31" s="21" t="s">
        <v>88</v>
      </c>
      <c r="E31" s="21" t="s">
        <v>8</v>
      </c>
      <c r="F31" s="21"/>
      <c r="G31" s="41">
        <v>1000</v>
      </c>
      <c r="H31" s="41"/>
      <c r="I31" s="41"/>
      <c r="J31" s="41"/>
    </row>
    <row r="32" spans="1:10" ht="30" customHeight="1">
      <c r="A32" s="16">
        <v>11</v>
      </c>
      <c r="B32" s="22" t="s">
        <v>89</v>
      </c>
      <c r="C32" s="37">
        <v>410</v>
      </c>
      <c r="D32" s="21" t="s">
        <v>88</v>
      </c>
      <c r="E32" s="21" t="s">
        <v>90</v>
      </c>
      <c r="F32" s="21"/>
      <c r="G32" s="41">
        <v>1000</v>
      </c>
      <c r="H32" s="41"/>
      <c r="I32" s="41"/>
      <c r="J32" s="41"/>
    </row>
    <row r="33" spans="1:10" ht="30" customHeight="1">
      <c r="A33" s="16">
        <v>12</v>
      </c>
      <c r="B33" s="22" t="s">
        <v>92</v>
      </c>
      <c r="C33" s="37">
        <v>410</v>
      </c>
      <c r="D33" s="21" t="s">
        <v>88</v>
      </c>
      <c r="E33" s="21" t="s">
        <v>90</v>
      </c>
      <c r="F33" s="21" t="s">
        <v>18</v>
      </c>
      <c r="G33" s="41">
        <v>1000</v>
      </c>
      <c r="H33" s="41"/>
      <c r="I33" s="41"/>
      <c r="J33" s="41"/>
    </row>
    <row r="34" spans="1:10" ht="30" customHeight="1">
      <c r="A34" s="16">
        <v>13</v>
      </c>
      <c r="B34" s="22" t="s">
        <v>63</v>
      </c>
      <c r="C34" s="37">
        <v>410</v>
      </c>
      <c r="D34" s="21" t="s">
        <v>88</v>
      </c>
      <c r="E34" s="21" t="s">
        <v>90</v>
      </c>
      <c r="F34" s="21" t="s">
        <v>19</v>
      </c>
      <c r="G34" s="41">
        <v>1000</v>
      </c>
      <c r="H34" s="41"/>
      <c r="I34" s="41"/>
      <c r="J34" s="41"/>
    </row>
    <row r="35" spans="1:10" ht="46.5" customHeight="1">
      <c r="A35" s="16">
        <v>14</v>
      </c>
      <c r="B35" s="19" t="s">
        <v>34</v>
      </c>
      <c r="C35" s="36">
        <v>410</v>
      </c>
      <c r="D35" s="21" t="s">
        <v>35</v>
      </c>
      <c r="E35" s="21"/>
      <c r="F35" s="21"/>
      <c r="G35" s="41">
        <f>G39+G41+G43</f>
        <v>1231435</v>
      </c>
      <c r="H35" s="41">
        <f>H39+H41+H43</f>
        <v>1290307.21</v>
      </c>
      <c r="I35" s="41">
        <f>I39+I41+I43</f>
        <v>1283927.9700000002</v>
      </c>
      <c r="J35" s="41">
        <v>99.51</v>
      </c>
    </row>
    <row r="36" spans="1:10" ht="36" customHeight="1">
      <c r="A36" s="16">
        <v>15</v>
      </c>
      <c r="B36" s="19" t="s">
        <v>73</v>
      </c>
      <c r="C36" s="36">
        <v>410</v>
      </c>
      <c r="D36" s="21" t="s">
        <v>35</v>
      </c>
      <c r="E36" s="21" t="s">
        <v>8</v>
      </c>
      <c r="F36" s="21"/>
      <c r="G36" s="41">
        <f aca="true" t="shared" si="1" ref="G36:J38">G35</f>
        <v>1231435</v>
      </c>
      <c r="H36" s="41">
        <f t="shared" si="1"/>
        <v>1290307.21</v>
      </c>
      <c r="I36" s="41">
        <f t="shared" si="1"/>
        <v>1283927.9700000002</v>
      </c>
      <c r="J36" s="41">
        <f>I36*100/H36</f>
        <v>99.50560301061948</v>
      </c>
    </row>
    <row r="37" spans="1:10" ht="32.25" customHeight="1">
      <c r="A37" s="16">
        <v>16</v>
      </c>
      <c r="B37" s="19" t="s">
        <v>77</v>
      </c>
      <c r="C37" s="36">
        <v>410</v>
      </c>
      <c r="D37" s="21" t="s">
        <v>35</v>
      </c>
      <c r="E37" s="21" t="s">
        <v>9</v>
      </c>
      <c r="F37" s="21"/>
      <c r="G37" s="41">
        <f t="shared" si="1"/>
        <v>1231435</v>
      </c>
      <c r="H37" s="41">
        <f t="shared" si="1"/>
        <v>1290307.21</v>
      </c>
      <c r="I37" s="41">
        <f t="shared" si="1"/>
        <v>1283927.9700000002</v>
      </c>
      <c r="J37" s="41">
        <f t="shared" si="1"/>
        <v>99.50560301061948</v>
      </c>
    </row>
    <row r="38" spans="1:10" ht="65.25" customHeight="1">
      <c r="A38" s="16">
        <v>17</v>
      </c>
      <c r="B38" s="19" t="s">
        <v>76</v>
      </c>
      <c r="C38" s="36">
        <v>410</v>
      </c>
      <c r="D38" s="21" t="s">
        <v>35</v>
      </c>
      <c r="E38" s="21" t="s">
        <v>11</v>
      </c>
      <c r="F38" s="21"/>
      <c r="G38" s="41">
        <f t="shared" si="1"/>
        <v>1231435</v>
      </c>
      <c r="H38" s="41">
        <f t="shared" si="1"/>
        <v>1290307.21</v>
      </c>
      <c r="I38" s="41">
        <f t="shared" si="1"/>
        <v>1283927.9700000002</v>
      </c>
      <c r="J38" s="41">
        <f t="shared" si="1"/>
        <v>99.50560301061948</v>
      </c>
    </row>
    <row r="39" spans="1:10" ht="63.75" customHeight="1">
      <c r="A39" s="16">
        <v>18</v>
      </c>
      <c r="B39" s="22" t="s">
        <v>2</v>
      </c>
      <c r="C39" s="37">
        <v>410</v>
      </c>
      <c r="D39" s="21" t="s">
        <v>35</v>
      </c>
      <c r="E39" s="21" t="s">
        <v>11</v>
      </c>
      <c r="F39" s="21" t="s">
        <v>3</v>
      </c>
      <c r="G39" s="41">
        <v>757789</v>
      </c>
      <c r="H39" s="41">
        <v>738162.42</v>
      </c>
      <c r="I39" s="41">
        <v>738162.42</v>
      </c>
      <c r="J39" s="41">
        <v>100</v>
      </c>
    </row>
    <row r="40" spans="1:10" ht="29.25" customHeight="1">
      <c r="A40" s="16">
        <v>19</v>
      </c>
      <c r="B40" s="22" t="s">
        <v>4</v>
      </c>
      <c r="C40" s="37">
        <v>410</v>
      </c>
      <c r="D40" s="21" t="s">
        <v>35</v>
      </c>
      <c r="E40" s="21" t="s">
        <v>11</v>
      </c>
      <c r="F40" s="21" t="s">
        <v>5</v>
      </c>
      <c r="G40" s="41">
        <f>G39</f>
        <v>757789</v>
      </c>
      <c r="H40" s="41">
        <f>H39</f>
        <v>738162.42</v>
      </c>
      <c r="I40" s="41">
        <f>I39</f>
        <v>738162.42</v>
      </c>
      <c r="J40" s="41">
        <f>J39</f>
        <v>100</v>
      </c>
    </row>
    <row r="41" spans="1:10" ht="28.5" customHeight="1">
      <c r="A41" s="16">
        <v>20</v>
      </c>
      <c r="B41" s="22" t="s">
        <v>6</v>
      </c>
      <c r="C41" s="37">
        <v>410</v>
      </c>
      <c r="D41" s="21" t="s">
        <v>35</v>
      </c>
      <c r="E41" s="21" t="s">
        <v>11</v>
      </c>
      <c r="F41" s="21" t="s">
        <v>18</v>
      </c>
      <c r="G41" s="41">
        <v>473646</v>
      </c>
      <c r="H41" s="41">
        <v>551997.29</v>
      </c>
      <c r="I41" s="41">
        <v>545618.05</v>
      </c>
      <c r="J41" s="41">
        <f>I41*100/H41</f>
        <v>98.84433490606449</v>
      </c>
    </row>
    <row r="42" spans="1:10" ht="31.5" customHeight="1">
      <c r="A42" s="16">
        <v>21</v>
      </c>
      <c r="B42" s="22" t="s">
        <v>20</v>
      </c>
      <c r="C42" s="37">
        <v>410</v>
      </c>
      <c r="D42" s="21" t="s">
        <v>35</v>
      </c>
      <c r="E42" s="21" t="s">
        <v>11</v>
      </c>
      <c r="F42" s="21" t="s">
        <v>19</v>
      </c>
      <c r="G42" s="41">
        <f>G41</f>
        <v>473646</v>
      </c>
      <c r="H42" s="41">
        <f>H41</f>
        <v>551997.29</v>
      </c>
      <c r="I42" s="41">
        <f>I41</f>
        <v>545618.05</v>
      </c>
      <c r="J42" s="41">
        <f>J41</f>
        <v>98.84433490606449</v>
      </c>
    </row>
    <row r="43" spans="1:10" ht="31.5" customHeight="1">
      <c r="A43" s="16">
        <v>22</v>
      </c>
      <c r="B43" s="22" t="s">
        <v>6</v>
      </c>
      <c r="C43" s="37">
        <v>410</v>
      </c>
      <c r="D43" s="21" t="s">
        <v>35</v>
      </c>
      <c r="E43" s="21" t="s">
        <v>11</v>
      </c>
      <c r="F43" s="21" t="s">
        <v>97</v>
      </c>
      <c r="G43" s="41"/>
      <c r="H43" s="41">
        <v>147.5</v>
      </c>
      <c r="I43" s="41">
        <v>147.5</v>
      </c>
      <c r="J43" s="41">
        <v>100</v>
      </c>
    </row>
    <row r="44" spans="1:10" ht="31.5" customHeight="1">
      <c r="A44" s="16">
        <v>23</v>
      </c>
      <c r="B44" s="22" t="s">
        <v>20</v>
      </c>
      <c r="C44" s="37">
        <v>410</v>
      </c>
      <c r="D44" s="21" t="s">
        <v>35</v>
      </c>
      <c r="E44" s="21" t="s">
        <v>11</v>
      </c>
      <c r="F44" s="21" t="s">
        <v>98</v>
      </c>
      <c r="G44" s="41">
        <f>G43</f>
        <v>0</v>
      </c>
      <c r="H44" s="41">
        <f>H43</f>
        <v>147.5</v>
      </c>
      <c r="I44" s="41">
        <f>I43</f>
        <v>147.5</v>
      </c>
      <c r="J44" s="41">
        <f>J43</f>
        <v>100</v>
      </c>
    </row>
    <row r="45" spans="1:10" ht="21" customHeight="1">
      <c r="A45" s="16">
        <v>24</v>
      </c>
      <c r="B45" s="19" t="s">
        <v>25</v>
      </c>
      <c r="C45" s="36">
        <v>410</v>
      </c>
      <c r="D45" s="21" t="s">
        <v>26</v>
      </c>
      <c r="E45" s="21"/>
      <c r="F45" s="21"/>
      <c r="G45" s="41">
        <v>923</v>
      </c>
      <c r="H45" s="41">
        <v>913</v>
      </c>
      <c r="I45" s="41">
        <v>913</v>
      </c>
      <c r="J45" s="41">
        <v>100</v>
      </c>
    </row>
    <row r="46" spans="1:10" ht="36.75" customHeight="1">
      <c r="A46" s="16">
        <v>25</v>
      </c>
      <c r="B46" s="19" t="s">
        <v>73</v>
      </c>
      <c r="C46" s="36">
        <v>410</v>
      </c>
      <c r="D46" s="21" t="s">
        <v>26</v>
      </c>
      <c r="E46" s="21" t="s">
        <v>8</v>
      </c>
      <c r="F46" s="21"/>
      <c r="G46" s="41">
        <f aca="true" t="shared" si="2" ref="G46:J50">G45</f>
        <v>923</v>
      </c>
      <c r="H46" s="41">
        <f t="shared" si="2"/>
        <v>913</v>
      </c>
      <c r="I46" s="41">
        <f t="shared" si="2"/>
        <v>913</v>
      </c>
      <c r="J46" s="41">
        <f t="shared" si="2"/>
        <v>100</v>
      </c>
    </row>
    <row r="47" spans="1:10" ht="30.75" customHeight="1">
      <c r="A47" s="16">
        <v>26</v>
      </c>
      <c r="B47" s="19" t="s">
        <v>74</v>
      </c>
      <c r="C47" s="36">
        <v>410</v>
      </c>
      <c r="D47" s="21" t="s">
        <v>26</v>
      </c>
      <c r="E47" s="21" t="s">
        <v>9</v>
      </c>
      <c r="F47" s="21"/>
      <c r="G47" s="41">
        <f t="shared" si="2"/>
        <v>923</v>
      </c>
      <c r="H47" s="41">
        <f t="shared" si="2"/>
        <v>913</v>
      </c>
      <c r="I47" s="41">
        <f t="shared" si="2"/>
        <v>913</v>
      </c>
      <c r="J47" s="41">
        <f t="shared" si="2"/>
        <v>100</v>
      </c>
    </row>
    <row r="48" spans="1:10" ht="33" customHeight="1">
      <c r="A48" s="16">
        <v>27</v>
      </c>
      <c r="B48" s="19" t="s">
        <v>62</v>
      </c>
      <c r="C48" s="36">
        <v>410</v>
      </c>
      <c r="D48" s="21" t="s">
        <v>26</v>
      </c>
      <c r="E48" s="21" t="s">
        <v>12</v>
      </c>
      <c r="F48" s="21"/>
      <c r="G48" s="41">
        <f t="shared" si="2"/>
        <v>923</v>
      </c>
      <c r="H48" s="41">
        <f t="shared" si="2"/>
        <v>913</v>
      </c>
      <c r="I48" s="41">
        <f t="shared" si="2"/>
        <v>913</v>
      </c>
      <c r="J48" s="41">
        <v>100</v>
      </c>
    </row>
    <row r="49" spans="1:10" ht="34.5" customHeight="1">
      <c r="A49" s="16">
        <v>28</v>
      </c>
      <c r="B49" s="22" t="s">
        <v>6</v>
      </c>
      <c r="C49" s="37">
        <v>410</v>
      </c>
      <c r="D49" s="21" t="s">
        <v>26</v>
      </c>
      <c r="E49" s="21" t="s">
        <v>12</v>
      </c>
      <c r="F49" s="21" t="s">
        <v>18</v>
      </c>
      <c r="G49" s="41">
        <f t="shared" si="2"/>
        <v>923</v>
      </c>
      <c r="H49" s="41">
        <f t="shared" si="2"/>
        <v>913</v>
      </c>
      <c r="I49" s="41">
        <f t="shared" si="2"/>
        <v>913</v>
      </c>
      <c r="J49" s="41">
        <v>100</v>
      </c>
    </row>
    <row r="50" spans="1:10" ht="31.5" customHeight="1">
      <c r="A50" s="16">
        <v>29</v>
      </c>
      <c r="B50" s="22" t="s">
        <v>20</v>
      </c>
      <c r="C50" s="37">
        <v>410</v>
      </c>
      <c r="D50" s="21" t="s">
        <v>26</v>
      </c>
      <c r="E50" s="21" t="s">
        <v>12</v>
      </c>
      <c r="F50" s="21" t="s">
        <v>19</v>
      </c>
      <c r="G50" s="41">
        <f t="shared" si="2"/>
        <v>923</v>
      </c>
      <c r="H50" s="41">
        <f t="shared" si="2"/>
        <v>913</v>
      </c>
      <c r="I50" s="41">
        <f t="shared" si="2"/>
        <v>913</v>
      </c>
      <c r="J50" s="41">
        <v>100</v>
      </c>
    </row>
    <row r="51" spans="1:10" ht="15.75">
      <c r="A51" s="16">
        <v>30</v>
      </c>
      <c r="B51" s="17" t="s">
        <v>21</v>
      </c>
      <c r="C51" s="35">
        <v>410</v>
      </c>
      <c r="D51" s="20" t="s">
        <v>22</v>
      </c>
      <c r="E51" s="21"/>
      <c r="F51" s="21"/>
      <c r="G51" s="41">
        <v>34200</v>
      </c>
      <c r="H51" s="41">
        <v>34200</v>
      </c>
      <c r="I51" s="41">
        <v>34200</v>
      </c>
      <c r="J51" s="41">
        <v>100</v>
      </c>
    </row>
    <row r="52" spans="1:10" ht="20.25" customHeight="1">
      <c r="A52" s="16">
        <v>31</v>
      </c>
      <c r="B52" s="19" t="s">
        <v>23</v>
      </c>
      <c r="C52" s="36">
        <v>410</v>
      </c>
      <c r="D52" s="21" t="s">
        <v>24</v>
      </c>
      <c r="E52" s="21"/>
      <c r="F52" s="21"/>
      <c r="G52" s="41">
        <v>34200</v>
      </c>
      <c r="H52" s="41">
        <v>34200</v>
      </c>
      <c r="I52" s="41">
        <v>34200</v>
      </c>
      <c r="J52" s="41">
        <v>100</v>
      </c>
    </row>
    <row r="53" spans="1:10" ht="36" customHeight="1">
      <c r="A53" s="16">
        <v>32</v>
      </c>
      <c r="B53" s="19" t="s">
        <v>84</v>
      </c>
      <c r="C53" s="36">
        <v>410</v>
      </c>
      <c r="D53" s="21" t="s">
        <v>24</v>
      </c>
      <c r="E53" s="21" t="s">
        <v>8</v>
      </c>
      <c r="F53" s="21"/>
      <c r="G53" s="41">
        <v>34200</v>
      </c>
      <c r="H53" s="41">
        <v>34200</v>
      </c>
      <c r="I53" s="41">
        <v>34200</v>
      </c>
      <c r="J53" s="41">
        <v>100</v>
      </c>
    </row>
    <row r="54" spans="1:10" ht="70.5" customHeight="1">
      <c r="A54" s="16">
        <v>33</v>
      </c>
      <c r="B54" s="19" t="s">
        <v>85</v>
      </c>
      <c r="C54" s="36">
        <v>410</v>
      </c>
      <c r="D54" s="21" t="s">
        <v>24</v>
      </c>
      <c r="E54" s="21" t="s">
        <v>13</v>
      </c>
      <c r="F54" s="21"/>
      <c r="G54" s="41">
        <v>34200</v>
      </c>
      <c r="H54" s="41">
        <v>34200</v>
      </c>
      <c r="I54" s="41">
        <v>34200</v>
      </c>
      <c r="J54" s="41">
        <v>100</v>
      </c>
    </row>
    <row r="55" spans="1:10" ht="62.25" customHeight="1">
      <c r="A55" s="16">
        <v>34</v>
      </c>
      <c r="B55" s="22" t="s">
        <v>2</v>
      </c>
      <c r="C55" s="37">
        <v>410</v>
      </c>
      <c r="D55" s="21" t="s">
        <v>24</v>
      </c>
      <c r="E55" s="21" t="s">
        <v>13</v>
      </c>
      <c r="F55" s="21" t="s">
        <v>3</v>
      </c>
      <c r="G55" s="41">
        <v>26840</v>
      </c>
      <c r="H55" s="41">
        <v>27623</v>
      </c>
      <c r="I55" s="41">
        <v>27623</v>
      </c>
      <c r="J55" s="41">
        <v>100</v>
      </c>
    </row>
    <row r="56" spans="1:10" ht="33.75" customHeight="1">
      <c r="A56" s="16">
        <v>35</v>
      </c>
      <c r="B56" s="22" t="s">
        <v>4</v>
      </c>
      <c r="C56" s="37">
        <v>410</v>
      </c>
      <c r="D56" s="21" t="s">
        <v>24</v>
      </c>
      <c r="E56" s="21" t="s">
        <v>13</v>
      </c>
      <c r="F56" s="21" t="s">
        <v>5</v>
      </c>
      <c r="G56" s="41">
        <v>26840</v>
      </c>
      <c r="H56" s="41">
        <v>27623</v>
      </c>
      <c r="I56" s="41">
        <v>27623</v>
      </c>
      <c r="J56" s="41">
        <v>100</v>
      </c>
    </row>
    <row r="57" spans="1:10" ht="29.25" customHeight="1">
      <c r="A57" s="16">
        <v>36</v>
      </c>
      <c r="B57" s="22" t="s">
        <v>6</v>
      </c>
      <c r="C57" s="37">
        <v>410</v>
      </c>
      <c r="D57" s="21" t="s">
        <v>24</v>
      </c>
      <c r="E57" s="21" t="s">
        <v>13</v>
      </c>
      <c r="F57" s="21" t="s">
        <v>18</v>
      </c>
      <c r="G57" s="41">
        <v>7360</v>
      </c>
      <c r="H57" s="41">
        <v>6577</v>
      </c>
      <c r="I57" s="41">
        <v>6577</v>
      </c>
      <c r="J57" s="41">
        <v>100</v>
      </c>
    </row>
    <row r="58" spans="1:10" ht="32.25" customHeight="1">
      <c r="A58" s="16">
        <v>37</v>
      </c>
      <c r="B58" s="22" t="s">
        <v>63</v>
      </c>
      <c r="C58" s="37">
        <v>410</v>
      </c>
      <c r="D58" s="21" t="s">
        <v>24</v>
      </c>
      <c r="E58" s="21" t="s">
        <v>13</v>
      </c>
      <c r="F58" s="21" t="s">
        <v>19</v>
      </c>
      <c r="G58" s="41">
        <v>7360</v>
      </c>
      <c r="H58" s="41">
        <v>6577</v>
      </c>
      <c r="I58" s="41">
        <v>6577</v>
      </c>
      <c r="J58" s="41">
        <v>100</v>
      </c>
    </row>
    <row r="59" spans="1:10" ht="20.25" customHeight="1" hidden="1">
      <c r="A59" s="16">
        <v>38</v>
      </c>
      <c r="B59" s="17" t="s">
        <v>49</v>
      </c>
      <c r="C59" s="35">
        <v>410</v>
      </c>
      <c r="D59" s="20" t="s">
        <v>50</v>
      </c>
      <c r="E59" s="21"/>
      <c r="F59" s="21"/>
      <c r="G59" s="41"/>
      <c r="H59" s="41"/>
      <c r="I59" s="41"/>
      <c r="J59" s="41"/>
    </row>
    <row r="60" spans="1:10" ht="30.75" customHeight="1" hidden="1">
      <c r="A60" s="16">
        <v>39</v>
      </c>
      <c r="B60" s="19" t="s">
        <v>84</v>
      </c>
      <c r="C60" s="36">
        <v>410</v>
      </c>
      <c r="D60" s="21" t="s">
        <v>86</v>
      </c>
      <c r="E60" s="21" t="s">
        <v>59</v>
      </c>
      <c r="F60" s="21"/>
      <c r="G60" s="41"/>
      <c r="H60" s="41"/>
      <c r="I60" s="41"/>
      <c r="J60" s="41"/>
    </row>
    <row r="61" spans="1:10" ht="48" customHeight="1" hidden="1">
      <c r="A61" s="16">
        <v>40</v>
      </c>
      <c r="B61" s="19" t="s">
        <v>93</v>
      </c>
      <c r="C61" s="36">
        <v>410</v>
      </c>
      <c r="D61" s="21" t="s">
        <v>86</v>
      </c>
      <c r="E61" s="21" t="s">
        <v>57</v>
      </c>
      <c r="F61" s="21"/>
      <c r="G61" s="41"/>
      <c r="H61" s="41"/>
      <c r="I61" s="41"/>
      <c r="J61" s="41"/>
    </row>
    <row r="62" spans="1:10" ht="30" customHeight="1" hidden="1">
      <c r="A62" s="16">
        <v>41</v>
      </c>
      <c r="B62" s="22" t="s">
        <v>6</v>
      </c>
      <c r="C62" s="37">
        <v>410</v>
      </c>
      <c r="D62" s="21" t="s">
        <v>70</v>
      </c>
      <c r="E62" s="21" t="s">
        <v>71</v>
      </c>
      <c r="F62" s="21" t="s">
        <v>18</v>
      </c>
      <c r="G62" s="41"/>
      <c r="H62" s="41"/>
      <c r="I62" s="41"/>
      <c r="J62" s="41"/>
    </row>
    <row r="63" spans="1:10" ht="30" customHeight="1" hidden="1">
      <c r="A63" s="16">
        <v>42</v>
      </c>
      <c r="B63" s="22" t="s">
        <v>20</v>
      </c>
      <c r="C63" s="37">
        <v>410</v>
      </c>
      <c r="D63" s="21" t="s">
        <v>70</v>
      </c>
      <c r="E63" s="21" t="s">
        <v>71</v>
      </c>
      <c r="F63" s="21" t="s">
        <v>19</v>
      </c>
      <c r="G63" s="41"/>
      <c r="H63" s="41"/>
      <c r="I63" s="41"/>
      <c r="J63" s="41"/>
    </row>
    <row r="64" spans="1:10" ht="30" customHeight="1">
      <c r="A64" s="16">
        <v>38</v>
      </c>
      <c r="B64" s="22" t="s">
        <v>49</v>
      </c>
      <c r="C64" s="37">
        <v>410</v>
      </c>
      <c r="D64" s="21" t="s">
        <v>50</v>
      </c>
      <c r="E64" s="21"/>
      <c r="F64" s="21"/>
      <c r="G64" s="41">
        <v>500</v>
      </c>
      <c r="H64" s="41"/>
      <c r="I64" s="41"/>
      <c r="J64" s="41"/>
    </row>
    <row r="65" spans="1:10" ht="30" customHeight="1">
      <c r="A65" s="16">
        <v>39</v>
      </c>
      <c r="B65" s="22" t="s">
        <v>84</v>
      </c>
      <c r="C65" s="37">
        <v>410</v>
      </c>
      <c r="D65" s="21" t="s">
        <v>86</v>
      </c>
      <c r="E65" s="21" t="s">
        <v>59</v>
      </c>
      <c r="F65" s="21"/>
      <c r="G65" s="41">
        <v>500</v>
      </c>
      <c r="H65" s="41"/>
      <c r="I65" s="41"/>
      <c r="J65" s="41"/>
    </row>
    <row r="66" spans="1:10" ht="30" customHeight="1">
      <c r="A66" s="16">
        <v>40</v>
      </c>
      <c r="B66" s="22" t="s">
        <v>93</v>
      </c>
      <c r="C66" s="37">
        <v>410</v>
      </c>
      <c r="D66" s="21" t="s">
        <v>86</v>
      </c>
      <c r="E66" s="21" t="s">
        <v>57</v>
      </c>
      <c r="F66" s="21"/>
      <c r="G66" s="41">
        <v>500</v>
      </c>
      <c r="H66" s="41"/>
      <c r="I66" s="41"/>
      <c r="J66" s="41"/>
    </row>
    <row r="67" spans="1:10" ht="30" customHeight="1">
      <c r="A67" s="16">
        <v>41</v>
      </c>
      <c r="B67" s="22" t="s">
        <v>6</v>
      </c>
      <c r="C67" s="37">
        <v>410</v>
      </c>
      <c r="D67" s="21" t="s">
        <v>70</v>
      </c>
      <c r="E67" s="21" t="s">
        <v>71</v>
      </c>
      <c r="F67" s="21" t="s">
        <v>18</v>
      </c>
      <c r="G67" s="41">
        <v>500</v>
      </c>
      <c r="H67" s="41"/>
      <c r="I67" s="41"/>
      <c r="J67" s="41"/>
    </row>
    <row r="68" spans="1:10" ht="30" customHeight="1">
      <c r="A68" s="16">
        <v>42</v>
      </c>
      <c r="B68" s="22" t="s">
        <v>20</v>
      </c>
      <c r="C68" s="37">
        <v>410</v>
      </c>
      <c r="D68" s="21" t="s">
        <v>70</v>
      </c>
      <c r="E68" s="21" t="s">
        <v>71</v>
      </c>
      <c r="F68" s="21" t="s">
        <v>19</v>
      </c>
      <c r="G68" s="41">
        <v>500</v>
      </c>
      <c r="H68" s="41"/>
      <c r="I68" s="41"/>
      <c r="J68" s="41"/>
    </row>
    <row r="69" spans="1:10" ht="18.75" customHeight="1">
      <c r="A69" s="16">
        <v>43</v>
      </c>
      <c r="B69" s="17" t="s">
        <v>32</v>
      </c>
      <c r="C69" s="35">
        <v>410</v>
      </c>
      <c r="D69" s="20" t="s">
        <v>33</v>
      </c>
      <c r="E69" s="21"/>
      <c r="F69" s="21"/>
      <c r="G69" s="41">
        <f aca="true" t="shared" si="3" ref="G69:I71">G70</f>
        <v>175800</v>
      </c>
      <c r="H69" s="41">
        <f t="shared" si="3"/>
        <v>152083</v>
      </c>
      <c r="I69" s="41">
        <f t="shared" si="3"/>
        <v>147220.66999999998</v>
      </c>
      <c r="J69" s="41">
        <f>I69*100/H69</f>
        <v>96.80284449938519</v>
      </c>
    </row>
    <row r="70" spans="1:10" ht="22.5" customHeight="1">
      <c r="A70" s="16">
        <v>44</v>
      </c>
      <c r="B70" s="19" t="s">
        <v>60</v>
      </c>
      <c r="C70" s="36">
        <v>410</v>
      </c>
      <c r="D70" s="21" t="s">
        <v>61</v>
      </c>
      <c r="E70" s="21"/>
      <c r="F70" s="21"/>
      <c r="G70" s="41">
        <f t="shared" si="3"/>
        <v>175800</v>
      </c>
      <c r="H70" s="41">
        <f t="shared" si="3"/>
        <v>152083</v>
      </c>
      <c r="I70" s="41">
        <f t="shared" si="3"/>
        <v>147220.66999999998</v>
      </c>
      <c r="J70" s="41">
        <f>J69</f>
        <v>96.80284449938519</v>
      </c>
    </row>
    <row r="71" spans="1:10" ht="102.75" customHeight="1">
      <c r="A71" s="16">
        <v>45</v>
      </c>
      <c r="B71" s="19" t="s">
        <v>83</v>
      </c>
      <c r="C71" s="36">
        <v>410</v>
      </c>
      <c r="D71" s="21" t="s">
        <v>61</v>
      </c>
      <c r="E71" s="21" t="s">
        <v>51</v>
      </c>
      <c r="F71" s="21"/>
      <c r="G71" s="41">
        <f t="shared" si="3"/>
        <v>175800</v>
      </c>
      <c r="H71" s="41">
        <f t="shared" si="3"/>
        <v>152083</v>
      </c>
      <c r="I71" s="41">
        <f t="shared" si="3"/>
        <v>147220.66999999998</v>
      </c>
      <c r="J71" s="41">
        <f>J70</f>
        <v>96.80284449938519</v>
      </c>
    </row>
    <row r="72" spans="1:11" ht="25.5" customHeight="1">
      <c r="A72" s="16">
        <v>46</v>
      </c>
      <c r="B72" s="19" t="s">
        <v>64</v>
      </c>
      <c r="C72" s="36">
        <v>410</v>
      </c>
      <c r="D72" s="21" t="s">
        <v>61</v>
      </c>
      <c r="E72" s="21" t="s">
        <v>58</v>
      </c>
      <c r="F72" s="21"/>
      <c r="G72" s="41">
        <f>G73+G76+G79</f>
        <v>175800</v>
      </c>
      <c r="H72" s="41">
        <f>H73+H76+H79</f>
        <v>152083</v>
      </c>
      <c r="I72" s="41">
        <f>I73+I76+I79</f>
        <v>147220.66999999998</v>
      </c>
      <c r="J72" s="41">
        <f>J71</f>
        <v>96.80284449938519</v>
      </c>
      <c r="K72" s="1"/>
    </row>
    <row r="73" spans="1:11" ht="141.75" customHeight="1">
      <c r="A73" s="16">
        <v>47</v>
      </c>
      <c r="B73" s="22" t="s">
        <v>82</v>
      </c>
      <c r="C73" s="37">
        <v>410</v>
      </c>
      <c r="D73" s="21" t="s">
        <v>61</v>
      </c>
      <c r="E73" s="21" t="s">
        <v>69</v>
      </c>
      <c r="F73" s="21"/>
      <c r="G73" s="41">
        <v>83000</v>
      </c>
      <c r="H73" s="41">
        <v>83000</v>
      </c>
      <c r="I73" s="41">
        <v>83000</v>
      </c>
      <c r="J73" s="41">
        <v>100</v>
      </c>
      <c r="K73" s="1"/>
    </row>
    <row r="74" spans="1:11" ht="31.5" customHeight="1">
      <c r="A74" s="16">
        <v>48</v>
      </c>
      <c r="B74" s="22" t="s">
        <v>6</v>
      </c>
      <c r="C74" s="37">
        <v>410</v>
      </c>
      <c r="D74" s="21" t="s">
        <v>61</v>
      </c>
      <c r="E74" s="21" t="s">
        <v>69</v>
      </c>
      <c r="F74" s="21" t="s">
        <v>18</v>
      </c>
      <c r="G74" s="41">
        <v>83000</v>
      </c>
      <c r="H74" s="41">
        <v>83000</v>
      </c>
      <c r="I74" s="41">
        <v>83000</v>
      </c>
      <c r="J74" s="41">
        <v>100</v>
      </c>
      <c r="K74" s="1"/>
    </row>
    <row r="75" spans="1:11" ht="30.75" customHeight="1">
      <c r="A75" s="16">
        <v>49</v>
      </c>
      <c r="B75" s="22" t="s">
        <v>20</v>
      </c>
      <c r="C75" s="37">
        <v>410</v>
      </c>
      <c r="D75" s="21" t="s">
        <v>61</v>
      </c>
      <c r="E75" s="21" t="s">
        <v>69</v>
      </c>
      <c r="F75" s="21" t="s">
        <v>19</v>
      </c>
      <c r="G75" s="41">
        <v>83000</v>
      </c>
      <c r="H75" s="41">
        <v>83000</v>
      </c>
      <c r="I75" s="41">
        <v>83000</v>
      </c>
      <c r="J75" s="41">
        <v>100</v>
      </c>
      <c r="K75" s="1"/>
    </row>
    <row r="76" spans="1:11" ht="147" customHeight="1">
      <c r="A76" s="16">
        <v>50</v>
      </c>
      <c r="B76" s="22" t="s">
        <v>102</v>
      </c>
      <c r="C76" s="37">
        <v>410</v>
      </c>
      <c r="D76" s="21" t="s">
        <v>61</v>
      </c>
      <c r="E76" s="21" t="s">
        <v>101</v>
      </c>
      <c r="F76" s="21"/>
      <c r="G76" s="41"/>
      <c r="H76" s="41">
        <v>83</v>
      </c>
      <c r="I76" s="41">
        <v>83</v>
      </c>
      <c r="J76" s="41">
        <v>100</v>
      </c>
      <c r="K76" s="1"/>
    </row>
    <row r="77" spans="1:11" ht="30.75" customHeight="1">
      <c r="A77" s="16">
        <v>51</v>
      </c>
      <c r="B77" s="22" t="s">
        <v>6</v>
      </c>
      <c r="C77" s="37">
        <v>410</v>
      </c>
      <c r="D77" s="21" t="s">
        <v>61</v>
      </c>
      <c r="E77" s="21" t="s">
        <v>101</v>
      </c>
      <c r="F77" s="21" t="s">
        <v>18</v>
      </c>
      <c r="G77" s="41"/>
      <c r="H77" s="41">
        <v>83</v>
      </c>
      <c r="I77" s="41">
        <v>83</v>
      </c>
      <c r="J77" s="41">
        <v>100</v>
      </c>
      <c r="K77" s="1"/>
    </row>
    <row r="78" spans="1:11" ht="30.75" customHeight="1">
      <c r="A78" s="16">
        <v>52</v>
      </c>
      <c r="B78" s="22" t="s">
        <v>20</v>
      </c>
      <c r="C78" s="37">
        <v>410</v>
      </c>
      <c r="D78" s="21" t="s">
        <v>61</v>
      </c>
      <c r="E78" s="21" t="s">
        <v>101</v>
      </c>
      <c r="F78" s="21" t="s">
        <v>19</v>
      </c>
      <c r="G78" s="41"/>
      <c r="H78" s="41">
        <v>83</v>
      </c>
      <c r="I78" s="41">
        <v>83</v>
      </c>
      <c r="J78" s="41">
        <v>100</v>
      </c>
      <c r="K78" s="1"/>
    </row>
    <row r="79" spans="1:11" ht="102.75" customHeight="1">
      <c r="A79" s="16">
        <v>53</v>
      </c>
      <c r="B79" s="19" t="s">
        <v>81</v>
      </c>
      <c r="C79" s="36">
        <v>410</v>
      </c>
      <c r="D79" s="21" t="s">
        <v>61</v>
      </c>
      <c r="E79" s="21" t="s">
        <v>14</v>
      </c>
      <c r="F79" s="21"/>
      <c r="G79" s="41">
        <v>92800</v>
      </c>
      <c r="H79" s="41">
        <v>69000</v>
      </c>
      <c r="I79" s="41">
        <v>64137.67</v>
      </c>
      <c r="J79" s="41">
        <f>I79*100/H79</f>
        <v>92.95314492753623</v>
      </c>
      <c r="K79" s="1"/>
    </row>
    <row r="80" spans="1:10" s="11" customFormat="1" ht="33" customHeight="1">
      <c r="A80" s="16">
        <v>54</v>
      </c>
      <c r="B80" s="22" t="s">
        <v>6</v>
      </c>
      <c r="C80" s="37">
        <v>410</v>
      </c>
      <c r="D80" s="21" t="s">
        <v>61</v>
      </c>
      <c r="E80" s="21" t="s">
        <v>14</v>
      </c>
      <c r="F80" s="21" t="s">
        <v>18</v>
      </c>
      <c r="G80" s="41">
        <f aca="true" t="shared" si="4" ref="G80:J81">G79</f>
        <v>92800</v>
      </c>
      <c r="H80" s="41">
        <f t="shared" si="4"/>
        <v>69000</v>
      </c>
      <c r="I80" s="41">
        <f t="shared" si="4"/>
        <v>64137.67</v>
      </c>
      <c r="J80" s="41">
        <f t="shared" si="4"/>
        <v>92.95314492753623</v>
      </c>
    </row>
    <row r="81" spans="1:10" ht="31.5" customHeight="1">
      <c r="A81" s="16">
        <v>55</v>
      </c>
      <c r="B81" s="22" t="s">
        <v>20</v>
      </c>
      <c r="C81" s="37">
        <v>410</v>
      </c>
      <c r="D81" s="21" t="s">
        <v>61</v>
      </c>
      <c r="E81" s="21" t="s">
        <v>14</v>
      </c>
      <c r="F81" s="21" t="s">
        <v>19</v>
      </c>
      <c r="G81" s="41">
        <f t="shared" si="4"/>
        <v>92800</v>
      </c>
      <c r="H81" s="41">
        <f t="shared" si="4"/>
        <v>69000</v>
      </c>
      <c r="I81" s="41">
        <f t="shared" si="4"/>
        <v>64137.67</v>
      </c>
      <c r="J81" s="41">
        <f t="shared" si="4"/>
        <v>92.95314492753623</v>
      </c>
    </row>
    <row r="82" spans="1:10" ht="18.75" customHeight="1">
      <c r="A82" s="16">
        <v>56</v>
      </c>
      <c r="B82" s="17" t="s">
        <v>0</v>
      </c>
      <c r="C82" s="35">
        <v>410</v>
      </c>
      <c r="D82" s="20" t="s">
        <v>1</v>
      </c>
      <c r="E82" s="21"/>
      <c r="F82" s="21"/>
      <c r="G82" s="41">
        <f>G86+G89+G92+G94</f>
        <v>284952</v>
      </c>
      <c r="H82" s="41">
        <f>H86+H89+H92+H94</f>
        <v>1060944.81</v>
      </c>
      <c r="I82" s="41">
        <f>I86+I89+I92+I94</f>
        <v>1050308.87</v>
      </c>
      <c r="J82" s="41">
        <f>I82*100/H82</f>
        <v>98.99750298981151</v>
      </c>
    </row>
    <row r="83" spans="1:10" ht="19.5" customHeight="1">
      <c r="A83" s="16">
        <v>57</v>
      </c>
      <c r="B83" s="19" t="s">
        <v>15</v>
      </c>
      <c r="C83" s="36">
        <v>410</v>
      </c>
      <c r="D83" s="21" t="s">
        <v>16</v>
      </c>
      <c r="E83" s="21"/>
      <c r="F83" s="21"/>
      <c r="G83" s="41">
        <f aca="true" t="shared" si="5" ref="G83:J85">G82</f>
        <v>284952</v>
      </c>
      <c r="H83" s="41">
        <f t="shared" si="5"/>
        <v>1060944.81</v>
      </c>
      <c r="I83" s="41">
        <f t="shared" si="5"/>
        <v>1050308.87</v>
      </c>
      <c r="J83" s="41">
        <f t="shared" si="5"/>
        <v>98.99750298981151</v>
      </c>
    </row>
    <row r="84" spans="1:10" ht="81.75" customHeight="1">
      <c r="A84" s="16">
        <v>58</v>
      </c>
      <c r="B84" s="19" t="s">
        <v>80</v>
      </c>
      <c r="C84" s="36">
        <v>410</v>
      </c>
      <c r="D84" s="21" t="s">
        <v>16</v>
      </c>
      <c r="E84" s="21" t="s">
        <v>51</v>
      </c>
      <c r="F84" s="21"/>
      <c r="G84" s="41">
        <f t="shared" si="5"/>
        <v>284952</v>
      </c>
      <c r="H84" s="41">
        <f t="shared" si="5"/>
        <v>1060944.81</v>
      </c>
      <c r="I84" s="41">
        <f t="shared" si="5"/>
        <v>1050308.87</v>
      </c>
      <c r="J84" s="41">
        <f t="shared" si="5"/>
        <v>98.99750298981151</v>
      </c>
    </row>
    <row r="85" spans="1:10" ht="18.75" customHeight="1">
      <c r="A85" s="16">
        <v>59</v>
      </c>
      <c r="B85" s="19" t="s">
        <v>65</v>
      </c>
      <c r="C85" s="36">
        <v>410</v>
      </c>
      <c r="D85" s="21" t="s">
        <v>16</v>
      </c>
      <c r="E85" s="21" t="s">
        <v>52</v>
      </c>
      <c r="F85" s="21"/>
      <c r="G85" s="41">
        <f t="shared" si="5"/>
        <v>284952</v>
      </c>
      <c r="H85" s="41">
        <f t="shared" si="5"/>
        <v>1060944.81</v>
      </c>
      <c r="I85" s="41">
        <f t="shared" si="5"/>
        <v>1050308.87</v>
      </c>
      <c r="J85" s="41">
        <f t="shared" si="5"/>
        <v>98.99750298981151</v>
      </c>
    </row>
    <row r="86" spans="1:10" ht="23.25" customHeight="1">
      <c r="A86" s="16">
        <v>60</v>
      </c>
      <c r="B86" s="22" t="s">
        <v>67</v>
      </c>
      <c r="C86" s="37">
        <v>410</v>
      </c>
      <c r="D86" s="21" t="s">
        <v>16</v>
      </c>
      <c r="E86" s="21" t="s">
        <v>66</v>
      </c>
      <c r="F86" s="21"/>
      <c r="G86" s="41">
        <v>36097</v>
      </c>
      <c r="H86" s="41">
        <v>36097</v>
      </c>
      <c r="I86" s="41">
        <v>36097</v>
      </c>
      <c r="J86" s="41">
        <v>100</v>
      </c>
    </row>
    <row r="87" spans="1:10" ht="28.5" customHeight="1">
      <c r="A87" s="16">
        <v>61</v>
      </c>
      <c r="B87" s="22" t="s">
        <v>6</v>
      </c>
      <c r="C87" s="37">
        <v>410</v>
      </c>
      <c r="D87" s="21" t="s">
        <v>16</v>
      </c>
      <c r="E87" s="21" t="s">
        <v>66</v>
      </c>
      <c r="F87" s="21" t="s">
        <v>18</v>
      </c>
      <c r="G87" s="41">
        <v>36097</v>
      </c>
      <c r="H87" s="41">
        <v>36097</v>
      </c>
      <c r="I87" s="41">
        <v>36097</v>
      </c>
      <c r="J87" s="41">
        <v>100</v>
      </c>
    </row>
    <row r="88" spans="1:10" ht="32.25" customHeight="1">
      <c r="A88" s="16">
        <v>62</v>
      </c>
      <c r="B88" s="22" t="s">
        <v>20</v>
      </c>
      <c r="C88" s="37">
        <v>410</v>
      </c>
      <c r="D88" s="21" t="s">
        <v>16</v>
      </c>
      <c r="E88" s="21" t="s">
        <v>66</v>
      </c>
      <c r="F88" s="21" t="s">
        <v>19</v>
      </c>
      <c r="G88" s="41">
        <v>36097</v>
      </c>
      <c r="H88" s="41">
        <v>36097</v>
      </c>
      <c r="I88" s="41">
        <v>36097</v>
      </c>
      <c r="J88" s="41">
        <v>100</v>
      </c>
    </row>
    <row r="89" spans="1:10" ht="16.5" customHeight="1">
      <c r="A89" s="16">
        <v>63</v>
      </c>
      <c r="B89" s="22" t="s">
        <v>95</v>
      </c>
      <c r="C89" s="37">
        <v>410</v>
      </c>
      <c r="D89" s="21" t="s">
        <v>16</v>
      </c>
      <c r="E89" s="21" t="s">
        <v>94</v>
      </c>
      <c r="F89" s="21"/>
      <c r="G89" s="41">
        <v>248855</v>
      </c>
      <c r="H89" s="41">
        <v>523847.81</v>
      </c>
      <c r="I89" s="41">
        <v>513211.87</v>
      </c>
      <c r="J89" s="41">
        <f>I89*100/H89</f>
        <v>97.96965076555345</v>
      </c>
    </row>
    <row r="90" spans="1:10" ht="29.25" customHeight="1">
      <c r="A90" s="16">
        <v>64</v>
      </c>
      <c r="B90" s="22" t="s">
        <v>6</v>
      </c>
      <c r="C90" s="37">
        <v>410</v>
      </c>
      <c r="D90" s="21" t="s">
        <v>16</v>
      </c>
      <c r="E90" s="21" t="s">
        <v>94</v>
      </c>
      <c r="F90" s="21" t="s">
        <v>18</v>
      </c>
      <c r="G90" s="41">
        <v>248855</v>
      </c>
      <c r="H90" s="41">
        <f aca="true" t="shared" si="6" ref="H90:J91">H89</f>
        <v>523847.81</v>
      </c>
      <c r="I90" s="41">
        <f t="shared" si="6"/>
        <v>513211.87</v>
      </c>
      <c r="J90" s="41">
        <f t="shared" si="6"/>
        <v>97.96965076555345</v>
      </c>
    </row>
    <row r="91" spans="1:10" ht="33.75" customHeight="1">
      <c r="A91" s="16">
        <v>65</v>
      </c>
      <c r="B91" s="22" t="s">
        <v>20</v>
      </c>
      <c r="C91" s="37">
        <v>410</v>
      </c>
      <c r="D91" s="21" t="s">
        <v>16</v>
      </c>
      <c r="E91" s="21" t="s">
        <v>94</v>
      </c>
      <c r="F91" s="21" t="s">
        <v>19</v>
      </c>
      <c r="G91" s="41">
        <v>248855</v>
      </c>
      <c r="H91" s="41">
        <f t="shared" si="6"/>
        <v>523847.81</v>
      </c>
      <c r="I91" s="41">
        <f t="shared" si="6"/>
        <v>513211.87</v>
      </c>
      <c r="J91" s="41">
        <f t="shared" si="6"/>
        <v>97.96965076555345</v>
      </c>
    </row>
    <row r="92" spans="1:10" ht="33.75" customHeight="1">
      <c r="A92" s="16">
        <v>66</v>
      </c>
      <c r="B92" s="22" t="s">
        <v>108</v>
      </c>
      <c r="C92" s="21" t="s">
        <v>107</v>
      </c>
      <c r="D92" s="21" t="s">
        <v>16</v>
      </c>
      <c r="E92" s="21" t="s">
        <v>109</v>
      </c>
      <c r="F92" s="21"/>
      <c r="G92" s="41"/>
      <c r="H92" s="41">
        <v>500000</v>
      </c>
      <c r="I92" s="41">
        <v>500000</v>
      </c>
      <c r="J92" s="41">
        <v>100</v>
      </c>
    </row>
    <row r="93" spans="1:10" ht="33.75" customHeight="1">
      <c r="A93" s="16">
        <v>67</v>
      </c>
      <c r="B93" s="22" t="s">
        <v>20</v>
      </c>
      <c r="C93" s="21" t="s">
        <v>107</v>
      </c>
      <c r="D93" s="21" t="s">
        <v>16</v>
      </c>
      <c r="E93" s="21" t="s">
        <v>109</v>
      </c>
      <c r="F93" s="21" t="s">
        <v>19</v>
      </c>
      <c r="G93" s="41"/>
      <c r="H93" s="41">
        <v>500000</v>
      </c>
      <c r="I93" s="41">
        <v>500000</v>
      </c>
      <c r="J93" s="41">
        <v>100</v>
      </c>
    </row>
    <row r="94" spans="1:10" ht="33.75" customHeight="1">
      <c r="A94" s="16">
        <v>68</v>
      </c>
      <c r="B94" s="22" t="s">
        <v>110</v>
      </c>
      <c r="C94" s="21" t="s">
        <v>107</v>
      </c>
      <c r="D94" s="21" t="s">
        <v>16</v>
      </c>
      <c r="E94" s="21" t="s">
        <v>111</v>
      </c>
      <c r="F94" s="21"/>
      <c r="G94" s="41"/>
      <c r="H94" s="41">
        <v>1000</v>
      </c>
      <c r="I94" s="41">
        <v>1000</v>
      </c>
      <c r="J94" s="41">
        <v>400</v>
      </c>
    </row>
    <row r="95" spans="1:10" ht="33.75" customHeight="1">
      <c r="A95" s="16">
        <v>69</v>
      </c>
      <c r="B95" s="22" t="s">
        <v>20</v>
      </c>
      <c r="C95" s="21" t="s">
        <v>107</v>
      </c>
      <c r="D95" s="21" t="s">
        <v>16</v>
      </c>
      <c r="E95" s="21" t="s">
        <v>111</v>
      </c>
      <c r="F95" s="21" t="s">
        <v>19</v>
      </c>
      <c r="G95" s="41"/>
      <c r="H95" s="41">
        <v>1000</v>
      </c>
      <c r="I95" s="41">
        <v>1000</v>
      </c>
      <c r="J95" s="41">
        <v>100</v>
      </c>
    </row>
    <row r="96" spans="1:10" ht="15.75">
      <c r="A96" s="16">
        <v>70</v>
      </c>
      <c r="B96" s="17" t="s">
        <v>7</v>
      </c>
      <c r="C96" s="35">
        <v>410</v>
      </c>
      <c r="D96" s="20" t="s">
        <v>27</v>
      </c>
      <c r="E96" s="21"/>
      <c r="F96" s="21"/>
      <c r="G96" s="41">
        <f aca="true" t="shared" si="7" ref="G96:J97">G97</f>
        <v>1083386</v>
      </c>
      <c r="H96" s="41">
        <f t="shared" si="7"/>
        <v>1155634</v>
      </c>
      <c r="I96" s="41">
        <f t="shared" si="7"/>
        <v>1155634</v>
      </c>
      <c r="J96" s="41">
        <f t="shared" si="7"/>
        <v>100</v>
      </c>
    </row>
    <row r="97" spans="1:10" ht="15.75">
      <c r="A97" s="16">
        <v>71</v>
      </c>
      <c r="B97" s="19" t="s">
        <v>28</v>
      </c>
      <c r="C97" s="36">
        <v>410</v>
      </c>
      <c r="D97" s="21" t="s">
        <v>29</v>
      </c>
      <c r="E97" s="21"/>
      <c r="F97" s="21"/>
      <c r="G97" s="41">
        <f t="shared" si="7"/>
        <v>1083386</v>
      </c>
      <c r="H97" s="41">
        <f t="shared" si="7"/>
        <v>1155634</v>
      </c>
      <c r="I97" s="41">
        <f t="shared" si="7"/>
        <v>1155634</v>
      </c>
      <c r="J97" s="41">
        <f t="shared" si="7"/>
        <v>100</v>
      </c>
    </row>
    <row r="98" spans="1:10" ht="72.75" customHeight="1">
      <c r="A98" s="16">
        <v>72</v>
      </c>
      <c r="B98" s="19" t="s">
        <v>78</v>
      </c>
      <c r="C98" s="36">
        <v>410</v>
      </c>
      <c r="D98" s="21" t="s">
        <v>29</v>
      </c>
      <c r="E98" s="21" t="s">
        <v>53</v>
      </c>
      <c r="F98" s="21"/>
      <c r="G98" s="41">
        <f>G99+G102+G103</f>
        <v>1083386</v>
      </c>
      <c r="H98" s="41">
        <f>H99+H102+H103</f>
        <v>1155634</v>
      </c>
      <c r="I98" s="41">
        <f>I99+I102+I103</f>
        <v>1155634</v>
      </c>
      <c r="J98" s="41">
        <v>100</v>
      </c>
    </row>
    <row r="99" spans="1:10" ht="88.5" customHeight="1">
      <c r="A99" s="16">
        <v>73</v>
      </c>
      <c r="B99" s="19" t="s">
        <v>79</v>
      </c>
      <c r="C99" s="36">
        <v>410</v>
      </c>
      <c r="D99" s="21" t="s">
        <v>29</v>
      </c>
      <c r="E99" s="21" t="s">
        <v>17</v>
      </c>
      <c r="F99" s="21"/>
      <c r="G99" s="41">
        <v>1083386</v>
      </c>
      <c r="H99" s="41">
        <v>1020896</v>
      </c>
      <c r="I99" s="41">
        <v>1020896</v>
      </c>
      <c r="J99" s="41">
        <v>100</v>
      </c>
    </row>
    <row r="100" spans="1:10" ht="33.75" customHeight="1">
      <c r="A100" s="16">
        <v>74</v>
      </c>
      <c r="B100" s="19" t="s">
        <v>68</v>
      </c>
      <c r="C100" s="36">
        <v>410</v>
      </c>
      <c r="D100" s="21" t="s">
        <v>29</v>
      </c>
      <c r="E100" s="21" t="s">
        <v>17</v>
      </c>
      <c r="F100" s="21" t="s">
        <v>54</v>
      </c>
      <c r="G100" s="41">
        <f aca="true" t="shared" si="8" ref="G100:I101">G99</f>
        <v>1083386</v>
      </c>
      <c r="H100" s="41">
        <f t="shared" si="8"/>
        <v>1020896</v>
      </c>
      <c r="I100" s="41">
        <f t="shared" si="8"/>
        <v>1020896</v>
      </c>
      <c r="J100" s="41">
        <v>100</v>
      </c>
    </row>
    <row r="101" spans="1:10" ht="23.25" customHeight="1">
      <c r="A101" s="16">
        <v>75</v>
      </c>
      <c r="B101" s="19" t="s">
        <v>55</v>
      </c>
      <c r="C101" s="36">
        <v>410</v>
      </c>
      <c r="D101" s="21" t="s">
        <v>29</v>
      </c>
      <c r="E101" s="21" t="s">
        <v>17</v>
      </c>
      <c r="F101" s="21" t="s">
        <v>56</v>
      </c>
      <c r="G101" s="41">
        <f t="shared" si="8"/>
        <v>1083386</v>
      </c>
      <c r="H101" s="41">
        <f t="shared" si="8"/>
        <v>1020896</v>
      </c>
      <c r="I101" s="41">
        <f t="shared" si="8"/>
        <v>1020896</v>
      </c>
      <c r="J101" s="41">
        <v>100</v>
      </c>
    </row>
    <row r="102" spans="1:10" ht="57.75" customHeight="1">
      <c r="A102" s="16">
        <v>76</v>
      </c>
      <c r="B102" s="23" t="s">
        <v>99</v>
      </c>
      <c r="C102" s="37">
        <v>410</v>
      </c>
      <c r="D102" s="21" t="s">
        <v>29</v>
      </c>
      <c r="E102" s="21" t="s">
        <v>100</v>
      </c>
      <c r="F102" s="21" t="s">
        <v>56</v>
      </c>
      <c r="G102" s="41"/>
      <c r="H102" s="41">
        <v>126763</v>
      </c>
      <c r="I102" s="41">
        <v>126763</v>
      </c>
      <c r="J102" s="41">
        <v>100</v>
      </c>
    </row>
    <row r="103" spans="1:10" ht="82.5" customHeight="1">
      <c r="A103" s="16">
        <v>77</v>
      </c>
      <c r="B103" s="38" t="s">
        <v>112</v>
      </c>
      <c r="C103" s="39">
        <v>410</v>
      </c>
      <c r="D103" s="21" t="s">
        <v>29</v>
      </c>
      <c r="E103" s="21" t="s">
        <v>113</v>
      </c>
      <c r="F103" s="21" t="s">
        <v>56</v>
      </c>
      <c r="G103" s="41"/>
      <c r="H103" s="41">
        <v>7975</v>
      </c>
      <c r="I103" s="41">
        <v>7975</v>
      </c>
      <c r="J103" s="41">
        <v>100</v>
      </c>
    </row>
    <row r="104" spans="1:10" ht="15.75">
      <c r="A104" s="45">
        <v>78</v>
      </c>
      <c r="B104" s="46"/>
      <c r="C104" s="26"/>
      <c r="D104" s="24"/>
      <c r="E104" s="24"/>
      <c r="F104" s="24"/>
      <c r="G104" s="42">
        <f>G17+G51+G59+G69+G82+G96+G64</f>
        <v>3288853</v>
      </c>
      <c r="H104" s="42">
        <f>H17+H51+H59+H69+H82+H96</f>
        <v>4152035.49</v>
      </c>
      <c r="I104" s="42">
        <f>I17+I51+I59+I69+I82+I96</f>
        <v>4130157.9800000004</v>
      </c>
      <c r="J104" s="42">
        <f>I104*100/H104</f>
        <v>99.47308952313412</v>
      </c>
    </row>
  </sheetData>
  <sheetProtection/>
  <mergeCells count="17">
    <mergeCell ref="J14:J15"/>
    <mergeCell ref="D2:K2"/>
    <mergeCell ref="F3:K3"/>
    <mergeCell ref="D6:K6"/>
    <mergeCell ref="F7:K7"/>
    <mergeCell ref="A11:K11"/>
    <mergeCell ref="A12:K12"/>
    <mergeCell ref="F8:K8"/>
    <mergeCell ref="G14:G15"/>
    <mergeCell ref="H14:H15"/>
    <mergeCell ref="I14:I15"/>
    <mergeCell ref="A104:B104"/>
    <mergeCell ref="F14:F15"/>
    <mergeCell ref="A14:A15"/>
    <mergeCell ref="B14:B15"/>
    <mergeCell ref="D14:D15"/>
    <mergeCell ref="E14:E15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Nataliya</cp:lastModifiedBy>
  <cp:lastPrinted>2015-04-30T07:17:59Z</cp:lastPrinted>
  <dcterms:created xsi:type="dcterms:W3CDTF">2007-10-11T12:08:51Z</dcterms:created>
  <dcterms:modified xsi:type="dcterms:W3CDTF">2015-04-30T07:18:44Z</dcterms:modified>
  <cp:category/>
  <cp:version/>
  <cp:contentType/>
  <cp:contentStatus/>
</cp:coreProperties>
</file>